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réfrac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<sst xmlns="http://schemas.openxmlformats.org/spreadsheetml/2006/main" count="13" uniqueCount="12">
  <si>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indice du milieu 2 :</t>
  </si>
  <si>
    <t>angle d'incidence :</t>
  </si>
  <si>
    <t>angle de réfraction :</t>
  </si>
  <si>
    <t>milieu 1 :</t>
  </si>
  <si>
    <t>Nature du milieu</t>
  </si>
  <si>
    <t>indice</t>
  </si>
  <si>
    <t>vide ou air</t>
  </si>
  <si>
    <t>eau</t>
  </si>
  <si>
    <t>verre</t>
  </si>
  <si>
    <t>diamant</t>
  </si>
  <si>
    <t>Simulation du phénomène de réfraction de la lumière</t>
  </si>
  <si>
    <t>degrés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</si>
</sst>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10">
    <font>
      <sz val="10"/>
      <name val="Arial"/>
      <family val="0"/>
    </font>
    <font>
      <sz val="10"/>
      <name val="Comic Sans MS"/>
      <family val="4"/>
    </font>
    <font>
      <sz val="14"/>
      <color indexed="48"/>
      <name val="Comic Sans MS"/>
      <family val="4"/>
    </font>
    <font>
      <sz val="14"/>
      <color indexed="48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0"/>
      <name val="Comic Sans MS"/>
      <family val="4"/>
    </font>
    <font>
      <b/>
      <sz val="10"/>
      <color indexed="10"/>
      <name val="Arial"/>
      <family val="0"/>
    </font>
    <font>
      <b/>
      <sz val="11"/>
      <color indexed="4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2" fontId="3" fillId="2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" xfId="0" applyBorder="1" applyAlignment="1">
      <alignment horizontal="center"/>
    </xf>
    <xf numFmtId="0" fontId="6" fillId="0" borderId="4" xfId="0" applyFont="1" applyBorder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 horizontal="center" wrapText="1"/>
      <protection locked="0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05"/>
          <c:w val="0.95425"/>
          <c:h val="0.94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réfraction!$C$27:$D$27</c:f>
              <c:numCache/>
            </c:numRef>
          </c:xVal>
          <c:yVal>
            <c:numRef>
              <c:f>réfraction!$C$28:$D$28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(réfraction!$C$27,réfraction!$E$27)</c:f>
              <c:numCache/>
            </c:numRef>
          </c:xVal>
          <c:yVal>
            <c:numRef>
              <c:f>(réfraction!$C$28,réfraction!$E$28)</c:f>
              <c:numCache/>
            </c:numRef>
          </c:yVal>
          <c:smooth val="0"/>
        </c:ser>
        <c:axId val="2127995"/>
        <c:axId val="4101948"/>
      </c:scatterChart>
      <c:valAx>
        <c:axId val="2127995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4101948"/>
        <c:crossesAt val="0"/>
        <c:crossBetween val="midCat"/>
        <c:dispUnits/>
        <c:majorUnit val="0.5"/>
        <c:minorUnit val="0.1"/>
      </c:valAx>
      <c:valAx>
        <c:axId val="4101948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2127995"/>
        <c:crossesAt val="0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47625</xdr:rowOff>
    </xdr:from>
    <xdr:to>
      <xdr:col>9</xdr:col>
      <xdr:colOff>85725</xdr:colOff>
      <xdr:row>19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2733675" y="323850"/>
          <a:ext cx="4124325" cy="3324225"/>
          <a:chOff x="121" y="144"/>
          <a:chExt cx="433" cy="333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65" y="144"/>
            <a:ext cx="344" cy="332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152" y="144"/>
            <a:ext cx="185" cy="333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44" y="442"/>
            <a:ext cx="53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milieu 2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38" y="144"/>
            <a:ext cx="0" cy="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3"/>
          <xdr:cNvSpPr txBox="1">
            <a:spLocks noChangeArrowheads="1"/>
          </xdr:cNvSpPr>
        </xdr:nvSpPr>
        <xdr:spPr>
          <a:xfrm>
            <a:off x="157" y="149"/>
            <a:ext cx="53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milieu 1</a:t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21" y="308"/>
            <a:ext cx="4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1</xdr:row>
      <xdr:rowOff>47625</xdr:rowOff>
    </xdr:from>
    <xdr:to>
      <xdr:col>9</xdr:col>
      <xdr:colOff>142875</xdr:colOff>
      <xdr:row>19</xdr:row>
      <xdr:rowOff>76200</xdr:rowOff>
    </xdr:to>
    <xdr:graphicFrame>
      <xdr:nvGraphicFramePr>
        <xdr:cNvPr id="8" name="Chart 9"/>
        <xdr:cNvGraphicFramePr/>
      </xdr:nvGraphicFramePr>
      <xdr:xfrm>
        <a:off x="2695575" y="323850"/>
        <a:ext cx="4219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2">
      <selection activeCell="C15" sqref="C15"/>
    </sheetView>
  </sheetViews>
  <sheetFormatPr defaultColWidth="11.421875" defaultRowHeight="12.75"/>
  <cols>
    <col min="1" max="1" width="5.00390625" style="10" customWidth="1"/>
    <col min="2" max="2" width="18.7109375" style="0" customWidth="1"/>
    <col min="3" max="3" width="9.8515625" style="0" customWidth="1"/>
    <col min="6" max="6" width="10.8515625" style="0" customWidth="1"/>
  </cols>
  <sheetData>
    <row r="1" spans="1:2" s="4" customFormat="1" ht="21.75" thickBot="1">
      <c r="A1" s="9"/>
      <c r="B1" s="3" t="s">
        <v>10</v>
      </c>
    </row>
    <row r="2" ht="16.5" thickBot="1" thickTop="1">
      <c r="B2" s="2"/>
    </row>
    <row r="3" spans="1:3" s="2" customFormat="1" ht="15.75" thickBot="1">
      <c r="A3" s="11"/>
      <c r="B3" s="5" t="s">
        <v>4</v>
      </c>
      <c r="C3" s="5" t="s">
        <v>5</v>
      </c>
    </row>
    <row r="4" spans="2:3" ht="15">
      <c r="B4" s="6" t="s">
        <v>3</v>
      </c>
      <c r="C4" s="14">
        <f>IF($C$5=1,$A$27,IF($C$5=2,$A$28,IF($C$5=3,$A$29,$A$30)))</f>
        <v>1.5</v>
      </c>
    </row>
    <row r="5" spans="2:3" ht="15.75" customHeight="1" thickBot="1">
      <c r="B5" s="8"/>
      <c r="C5" s="15">
        <v>3</v>
      </c>
    </row>
    <row r="6" spans="2:3" ht="15">
      <c r="B6" s="6" t="s">
        <v>0</v>
      </c>
      <c r="C6" s="14">
        <f>IF($C$7=1,$A$27,IF($C$7=2,$A$28,IF($C$7=3,$A$29,$A$30)))</f>
        <v>1</v>
      </c>
    </row>
    <row r="7" spans="2:3" ht="15.75" thickBot="1">
      <c r="B7" s="7"/>
      <c r="C7" s="15">
        <v>1</v>
      </c>
    </row>
    <row r="8" spans="1:4" ht="16.5">
      <c r="A8" s="17" t="s">
        <v>1</v>
      </c>
      <c r="C8" s="18">
        <v>10</v>
      </c>
      <c r="D8" s="17" t="s">
        <v>11</v>
      </c>
    </row>
    <row r="9" ht="12.75"/>
    <row r="10" ht="12.75"/>
    <row r="11" spans="1:6" ht="18">
      <c r="A11" s="25" t="str">
        <f>IF(C4&gt;C6,"Attention angle limite","")</f>
        <v>Attention angle limite</v>
      </c>
      <c r="B11" s="2"/>
      <c r="C11" s="26">
        <f>IF(C4&gt;C6,DEGREES(ASIN(C6/C4)),"")</f>
        <v>41.810314895778596</v>
      </c>
      <c r="D11" s="25" t="s">
        <v>11</v>
      </c>
      <c r="F11" s="1"/>
    </row>
    <row r="12" spans="3:6" ht="12.75">
      <c r="C12" s="16"/>
      <c r="F12" s="1"/>
    </row>
    <row r="13" spans="1:6" ht="16.5">
      <c r="A13" s="17" t="s">
        <v>2</v>
      </c>
      <c r="C13" s="24">
        <f>IF(C8&lt;C11,DEGREES(ASIN(C4*SIN(RADIANS(C8))/C6)),"réflexion totale")</f>
        <v>15.098086605159004</v>
      </c>
      <c r="D13" s="17" t="str">
        <f>IF(C8&lt;C11,"degrés","")</f>
        <v>degrés</v>
      </c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6" spans="2:5" ht="12.75">
      <c r="B26" s="22"/>
      <c r="C26" s="22"/>
      <c r="D26" s="22"/>
      <c r="E26" s="22"/>
    </row>
    <row r="27" spans="1:5" s="23" customFormat="1" ht="12.75">
      <c r="A27" s="19">
        <v>1</v>
      </c>
      <c r="B27" s="20" t="s">
        <v>6</v>
      </c>
      <c r="C27" s="21">
        <v>0</v>
      </c>
      <c r="D27" s="21">
        <f>-COS(RADIANS(C8))</f>
        <v>-0.984807753012208</v>
      </c>
      <c r="E27" s="21">
        <f>IF(C8&lt;C11,COS(RADIANS(C13)),-COS(RADIANS(C8)))</f>
        <v>0.9654813298993135</v>
      </c>
    </row>
    <row r="28" spans="1:5" s="23" customFormat="1" ht="12.75">
      <c r="A28" s="19">
        <v>1.33</v>
      </c>
      <c r="B28" s="20" t="s">
        <v>7</v>
      </c>
      <c r="C28" s="21">
        <v>0</v>
      </c>
      <c r="D28" s="21">
        <f>SIN(RADIANS(C8))</f>
        <v>0.17364817766693033</v>
      </c>
      <c r="E28" s="21">
        <f>IF(C8&lt;C11,-SIN(RADIANS(C13)),-SIN(RADIANS(C8)))</f>
        <v>-0.26047226650039546</v>
      </c>
    </row>
    <row r="29" spans="1:5" s="23" customFormat="1" ht="12.75">
      <c r="A29" s="19">
        <v>1.5</v>
      </c>
      <c r="B29" s="20" t="s">
        <v>8</v>
      </c>
      <c r="C29" s="21"/>
      <c r="D29" s="21"/>
      <c r="E29" s="21"/>
    </row>
    <row r="30" spans="1:5" ht="12.75">
      <c r="A30" s="19">
        <v>2.4</v>
      </c>
      <c r="B30" s="20" t="s">
        <v>9</v>
      </c>
      <c r="C30" s="21"/>
      <c r="D30" s="21"/>
      <c r="E30" s="21"/>
    </row>
    <row r="31" spans="1:5" ht="12.75">
      <c r="A31" s="12"/>
      <c r="B31" s="13"/>
      <c r="C31" s="13"/>
      <c r="D31" s="13"/>
      <c r="E31" s="13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I.Tarride</dc:creator>
  <cp:keywords/>
  <dc:description/>
  <cp:lastModifiedBy>a</cp:lastModifiedBy>
  <dcterms:created xsi:type="dcterms:W3CDTF">2003-10-07T20:09:21Z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